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195" windowHeight="13140"/>
  </bookViews>
  <sheets>
    <sheet name="优干标兵" sheetId="1" r:id="rId1"/>
    <sheet name="三好学生" sheetId="2" r:id="rId2"/>
  </sheets>
  <calcPr calcId="144525"/>
</workbook>
</file>

<file path=xl/sharedStrings.xml><?xml version="1.0" encoding="utf-8"?>
<sst xmlns="http://schemas.openxmlformats.org/spreadsheetml/2006/main" count="282" uniqueCount="148">
  <si>
    <t>序号</t>
  </si>
  <si>
    <t>申请荣誉</t>
  </si>
  <si>
    <t>学号</t>
  </si>
  <si>
    <t>姓名</t>
  </si>
  <si>
    <t>绩点</t>
  </si>
  <si>
    <t>卫生分</t>
  </si>
  <si>
    <t>体育成绩（上/下）</t>
  </si>
  <si>
    <t>素质分</t>
  </si>
  <si>
    <t>行为考评等级</t>
  </si>
  <si>
    <t>班级投票（赞成人数/班级总人数）</t>
  </si>
  <si>
    <t>首修总平均分（百分制）</t>
  </si>
  <si>
    <t>体育平均分（百分制）</t>
  </si>
  <si>
    <t>换算素质分（百分制）</t>
  </si>
  <si>
    <t>总平均分</t>
  </si>
  <si>
    <t>备注</t>
  </si>
  <si>
    <t>优秀学生干部</t>
  </si>
  <si>
    <t>G1119408</t>
  </si>
  <si>
    <t>马康</t>
  </si>
  <si>
    <t>90/80</t>
  </si>
  <si>
    <t>优</t>
  </si>
  <si>
    <t>23/32</t>
  </si>
  <si>
    <t>推荐</t>
  </si>
  <si>
    <t>G1119421</t>
  </si>
  <si>
    <t>桂宇鹏</t>
  </si>
  <si>
    <t>94/96</t>
  </si>
  <si>
    <t>21/32</t>
  </si>
  <si>
    <t>G1119217</t>
  </si>
  <si>
    <t>许成奥</t>
  </si>
  <si>
    <t>97/100</t>
  </si>
  <si>
    <t>31/31</t>
  </si>
  <si>
    <t>G1119302</t>
  </si>
  <si>
    <t>蔡雅清</t>
  </si>
  <si>
    <r>
      <rPr>
        <sz val="11"/>
        <color indexed="8"/>
        <rFont val="宋体"/>
        <charset val="134"/>
      </rPr>
      <t>95</t>
    </r>
    <r>
      <rPr>
        <sz val="11"/>
        <color indexed="8"/>
        <rFont val="宋体"/>
        <charset val="134"/>
      </rPr>
      <t>/91</t>
    </r>
  </si>
  <si>
    <t>30/30</t>
  </si>
  <si>
    <t>三好学生标兵</t>
  </si>
  <si>
    <t>G1119607</t>
  </si>
  <si>
    <t>邓欣睿</t>
  </si>
  <si>
    <t>92/97</t>
  </si>
  <si>
    <t>29/33</t>
  </si>
  <si>
    <t>G1119303</t>
  </si>
  <si>
    <t>朱婷婷</t>
  </si>
  <si>
    <t>90/98</t>
  </si>
  <si>
    <t>三好学生</t>
  </si>
  <si>
    <t>G1119508</t>
  </si>
  <si>
    <t>马开元</t>
  </si>
  <si>
    <t>94/88</t>
  </si>
  <si>
    <t>18/32</t>
  </si>
  <si>
    <t>拟推荐</t>
  </si>
  <si>
    <t>G1119405</t>
  </si>
  <si>
    <t>闫禹霏</t>
  </si>
  <si>
    <t>92/90</t>
  </si>
  <si>
    <t>G1119403</t>
  </si>
  <si>
    <t>张冉</t>
  </si>
  <si>
    <t>88/95</t>
  </si>
  <si>
    <t>G1119220</t>
  </si>
  <si>
    <t>王浩鹏</t>
  </si>
  <si>
    <t>90/100</t>
  </si>
  <si>
    <t>30/31</t>
  </si>
  <si>
    <t>G1119428</t>
  </si>
  <si>
    <t>徐睿哲</t>
  </si>
  <si>
    <t>81/93</t>
  </si>
  <si>
    <t>G1119417</t>
  </si>
  <si>
    <t>王非凡</t>
  </si>
  <si>
    <t>80/89</t>
  </si>
  <si>
    <t>22/32</t>
  </si>
  <si>
    <t>G1119412</t>
  </si>
  <si>
    <t>葛悦洋</t>
  </si>
  <si>
    <t>84/86</t>
  </si>
  <si>
    <t>G1119102</t>
  </si>
  <si>
    <t>南馨语</t>
  </si>
  <si>
    <t>89/94</t>
  </si>
  <si>
    <t>27/32</t>
  </si>
  <si>
    <t>G1119111</t>
  </si>
  <si>
    <t>戚云鹏</t>
  </si>
  <si>
    <t>84/96</t>
  </si>
  <si>
    <t>26/32</t>
  </si>
  <si>
    <t>G1119507</t>
  </si>
  <si>
    <t>曹婧悦</t>
  </si>
  <si>
    <t>90/95</t>
  </si>
  <si>
    <t>17/32</t>
  </si>
  <si>
    <t>G1119411</t>
  </si>
  <si>
    <t>郑德俊</t>
  </si>
  <si>
    <t>85/91</t>
  </si>
  <si>
    <t>20/32</t>
  </si>
  <si>
    <t>G1119221</t>
  </si>
  <si>
    <t>赵迪</t>
  </si>
  <si>
    <t>83/94</t>
  </si>
  <si>
    <t>G1119309</t>
  </si>
  <si>
    <t>周华鹏</t>
  </si>
  <si>
    <t>86/98</t>
  </si>
  <si>
    <t>G1119324</t>
  </si>
  <si>
    <t>栾浩麟</t>
  </si>
  <si>
    <t>85/97</t>
  </si>
  <si>
    <t>G1119401</t>
  </si>
  <si>
    <t>张佳雪</t>
  </si>
  <si>
    <t>91/93</t>
  </si>
  <si>
    <t>19/32</t>
  </si>
  <si>
    <t>G1119105</t>
  </si>
  <si>
    <t>郭彬华</t>
  </si>
  <si>
    <t>93/85</t>
  </si>
  <si>
    <t>G1119614</t>
  </si>
  <si>
    <t>陈信达</t>
  </si>
  <si>
    <t>87/83</t>
  </si>
  <si>
    <t>27/33</t>
  </si>
  <si>
    <t>G1119228</t>
  </si>
  <si>
    <t>敖嘉祯</t>
  </si>
  <si>
    <t>86/93</t>
  </si>
  <si>
    <t>29/31</t>
  </si>
  <si>
    <t>G1119205</t>
  </si>
  <si>
    <t>陈笑语</t>
  </si>
  <si>
    <t>80/82</t>
  </si>
  <si>
    <t>28/21</t>
  </si>
  <si>
    <t>G1119513</t>
  </si>
  <si>
    <t>芮旭黄昊</t>
  </si>
  <si>
    <t>3.7952</t>
  </si>
  <si>
    <t>80/96</t>
  </si>
  <si>
    <t>10</t>
  </si>
  <si>
    <t>G1119515</t>
  </si>
  <si>
    <t>杨文辉</t>
  </si>
  <si>
    <t>86/92</t>
  </si>
  <si>
    <t>16/32</t>
  </si>
  <si>
    <t>G1119215</t>
  </si>
  <si>
    <t>刘子葳</t>
  </si>
  <si>
    <t>84/84</t>
  </si>
  <si>
    <t>G1119109</t>
  </si>
  <si>
    <t>王斗文</t>
  </si>
  <si>
    <t>81/97</t>
  </si>
  <si>
    <t>G1119117</t>
  </si>
  <si>
    <t>马天笑</t>
  </si>
  <si>
    <t>86/80</t>
  </si>
  <si>
    <t>G1119630</t>
  </si>
  <si>
    <t>谢志林</t>
  </si>
  <si>
    <t>91/100</t>
  </si>
  <si>
    <t>24/33</t>
  </si>
  <si>
    <t>G1119601</t>
  </si>
  <si>
    <t>秦永欣</t>
  </si>
  <si>
    <t>81/90</t>
  </si>
  <si>
    <t>G1119317</t>
  </si>
  <si>
    <t>程思哲</t>
  </si>
  <si>
    <t>G1119610</t>
  </si>
  <si>
    <t>郭铭轩</t>
  </si>
  <si>
    <t>良</t>
  </si>
  <si>
    <t>行为规范考核为良</t>
  </si>
  <si>
    <t>G1119424</t>
  </si>
  <si>
    <t>祝忠博</t>
  </si>
  <si>
    <t>83/99</t>
  </si>
  <si>
    <t>G1119314</t>
  </si>
  <si>
    <t>彭英哲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</si>
</sst>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_ "/>
  </numFmts>
  <fonts count="25"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9"/>
      <color indexed="8"/>
      <name val="SimSun"/>
      <charset val="134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 applyBorder="0">
      <alignment vertical="center"/>
    </xf>
    <xf numFmtId="42" fontId="6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8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7" borderId="8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8" fillId="5" borderId="6" applyNumberFormat="0" applyAlignment="0" applyProtection="0">
      <alignment vertical="center"/>
    </xf>
    <xf numFmtId="0" fontId="17" fillId="9" borderId="10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49" fontId="0" fillId="2" borderId="1" xfId="0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4" fillId="2" borderId="2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tabSelected="1" zoomScale="90" zoomScaleNormal="90" workbookViewId="0">
      <selection activeCell="C12" sqref="C12"/>
    </sheetView>
  </sheetViews>
  <sheetFormatPr defaultColWidth="9" defaultRowHeight="13.5" outlineLevelRow="7"/>
  <cols>
    <col min="1" max="1" width="9.75" style="37" customWidth="1"/>
    <col min="2" max="2" width="16.125" style="37" customWidth="1"/>
    <col min="3" max="4" width="9.75" style="37"/>
    <col min="5" max="6" width="9.75" style="37" customWidth="1"/>
    <col min="7" max="7" width="17.75" style="37" customWidth="1"/>
    <col min="8" max="8" width="9.75" style="37" customWidth="1"/>
    <col min="9" max="9" width="14" style="37" customWidth="1"/>
    <col min="10" max="10" width="33.75" style="37" customWidth="1"/>
    <col min="11" max="11" width="23.5" style="37" customWidth="1"/>
    <col min="12" max="12" width="21.375" style="37" customWidth="1"/>
    <col min="13" max="13" width="11.625" style="37" customWidth="1"/>
    <col min="14" max="14" width="22" style="37" customWidth="1"/>
    <col min="15" max="15" width="12.625" style="37" customWidth="1"/>
    <col min="16" max="257" width="9.75" style="37" customWidth="1"/>
    <col min="258" max="16384" width="9" style="37"/>
  </cols>
  <sheetData>
    <row r="1" spans="1:1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7</v>
      </c>
      <c r="N1" s="2" t="s">
        <v>12</v>
      </c>
      <c r="O1" s="2" t="s">
        <v>13</v>
      </c>
      <c r="P1" s="2" t="s">
        <v>14</v>
      </c>
    </row>
    <row r="2" spans="1:16">
      <c r="A2" s="3">
        <v>1</v>
      </c>
      <c r="B2" s="7" t="s">
        <v>15</v>
      </c>
      <c r="C2" s="5" t="s">
        <v>16</v>
      </c>
      <c r="D2" s="7" t="s">
        <v>17</v>
      </c>
      <c r="E2" s="7">
        <v>4.0625</v>
      </c>
      <c r="F2" s="7">
        <v>91.5</v>
      </c>
      <c r="G2" s="7" t="s">
        <v>18</v>
      </c>
      <c r="H2" s="7">
        <v>53</v>
      </c>
      <c r="I2" s="7" t="s">
        <v>19</v>
      </c>
      <c r="J2" s="7" t="s">
        <v>20</v>
      </c>
      <c r="K2" s="26">
        <v>90.5399</v>
      </c>
      <c r="L2" s="27">
        <v>85</v>
      </c>
      <c r="M2" s="27">
        <v>43</v>
      </c>
      <c r="N2" s="28">
        <v>100</v>
      </c>
      <c r="O2" s="28">
        <f>K2*0.8+L2*0.05+N2*0.15</f>
        <v>91.68192</v>
      </c>
      <c r="P2" s="27" t="s">
        <v>21</v>
      </c>
    </row>
    <row r="3" spans="1:16">
      <c r="A3" s="3">
        <v>2</v>
      </c>
      <c r="B3" s="7" t="s">
        <v>15</v>
      </c>
      <c r="C3" s="5" t="s">
        <v>22</v>
      </c>
      <c r="D3" s="7" t="s">
        <v>23</v>
      </c>
      <c r="E3" s="7">
        <v>4.1714</v>
      </c>
      <c r="F3" s="7">
        <v>92.5</v>
      </c>
      <c r="G3" s="7" t="s">
        <v>24</v>
      </c>
      <c r="H3" s="7">
        <v>44</v>
      </c>
      <c r="I3" s="7" t="s">
        <v>19</v>
      </c>
      <c r="J3" s="7" t="s">
        <v>25</v>
      </c>
      <c r="K3" s="26">
        <v>91.246</v>
      </c>
      <c r="L3" s="27">
        <v>95</v>
      </c>
      <c r="M3" s="27">
        <v>36</v>
      </c>
      <c r="N3" s="28">
        <f>M3/43*100</f>
        <v>83.7209302325581</v>
      </c>
      <c r="O3" s="28">
        <f>K3*0.8+L3*0.05+N3*0.15</f>
        <v>90.3049395348837</v>
      </c>
      <c r="P3" s="27" t="s">
        <v>21</v>
      </c>
    </row>
    <row r="4" spans="1:16">
      <c r="A4" s="2">
        <v>3</v>
      </c>
      <c r="B4" s="19" t="s">
        <v>15</v>
      </c>
      <c r="C4" s="38" t="s">
        <v>26</v>
      </c>
      <c r="D4" s="33" t="s">
        <v>27</v>
      </c>
      <c r="E4" s="33">
        <v>4.3214</v>
      </c>
      <c r="F4" s="33">
        <v>93</v>
      </c>
      <c r="G4" s="33" t="s">
        <v>28</v>
      </c>
      <c r="H4" s="33">
        <v>36</v>
      </c>
      <c r="I4" s="33" t="s">
        <v>19</v>
      </c>
      <c r="J4" s="33" t="s">
        <v>29</v>
      </c>
      <c r="K4" s="30">
        <v>92.831</v>
      </c>
      <c r="L4" s="31">
        <v>98.5</v>
      </c>
      <c r="M4" s="31">
        <v>34</v>
      </c>
      <c r="N4" s="32">
        <f>M4/43*100</f>
        <v>79.0697674418605</v>
      </c>
      <c r="O4" s="28">
        <f>K4*0.8+L4*0.05+N4*0.15</f>
        <v>91.0502651162791</v>
      </c>
      <c r="P4" s="31"/>
    </row>
    <row r="5" spans="1:16">
      <c r="A5" s="2">
        <v>4</v>
      </c>
      <c r="B5" s="19" t="s">
        <v>15</v>
      </c>
      <c r="C5" s="18" t="s">
        <v>30</v>
      </c>
      <c r="D5" s="19" t="s">
        <v>31</v>
      </c>
      <c r="E5" s="19">
        <v>3.2982</v>
      </c>
      <c r="F5" s="17">
        <v>94.3</v>
      </c>
      <c r="G5" s="17" t="s">
        <v>32</v>
      </c>
      <c r="H5" s="19">
        <v>33</v>
      </c>
      <c r="I5" s="19" t="s">
        <v>19</v>
      </c>
      <c r="J5" s="19" t="s">
        <v>33</v>
      </c>
      <c r="K5" s="30">
        <v>83.0357</v>
      </c>
      <c r="L5" s="31">
        <v>93</v>
      </c>
      <c r="M5" s="31">
        <v>28</v>
      </c>
      <c r="N5" s="32">
        <f>M5/43*100</f>
        <v>65.1162790697674</v>
      </c>
      <c r="O5" s="28">
        <f>K5*0.8+L5*0.05+N5*0.15</f>
        <v>80.8460018604651</v>
      </c>
      <c r="P5" s="31"/>
    </row>
    <row r="6" spans="1:16">
      <c r="A6" s="3">
        <v>5</v>
      </c>
      <c r="B6" s="6" t="s">
        <v>34</v>
      </c>
      <c r="C6" s="39" t="s">
        <v>26</v>
      </c>
      <c r="D6" s="29" t="s">
        <v>27</v>
      </c>
      <c r="E6" s="29">
        <v>4.3214</v>
      </c>
      <c r="F6" s="29">
        <v>93</v>
      </c>
      <c r="G6" s="29" t="s">
        <v>28</v>
      </c>
      <c r="H6" s="29">
        <v>36</v>
      </c>
      <c r="I6" s="29" t="s">
        <v>19</v>
      </c>
      <c r="J6" s="29" t="s">
        <v>29</v>
      </c>
      <c r="K6" s="26">
        <v>92.831</v>
      </c>
      <c r="L6" s="27">
        <v>98.5</v>
      </c>
      <c r="M6" s="27">
        <v>34</v>
      </c>
      <c r="N6" s="28">
        <f>M6/43*100</f>
        <v>79.0697674418605</v>
      </c>
      <c r="O6" s="28">
        <f>K6*0.8+L6*0.05+N6*0.15</f>
        <v>91.0502651162791</v>
      </c>
      <c r="P6" s="27" t="s">
        <v>21</v>
      </c>
    </row>
    <row r="7" spans="1:16">
      <c r="A7" s="3">
        <v>6</v>
      </c>
      <c r="B7" s="17" t="s">
        <v>34</v>
      </c>
      <c r="C7" s="18" t="s">
        <v>35</v>
      </c>
      <c r="D7" s="19" t="s">
        <v>36</v>
      </c>
      <c r="E7" s="19">
        <v>4.0929</v>
      </c>
      <c r="F7" s="19">
        <v>93</v>
      </c>
      <c r="G7" s="19" t="s">
        <v>37</v>
      </c>
      <c r="H7" s="19">
        <v>22</v>
      </c>
      <c r="I7" s="19" t="s">
        <v>19</v>
      </c>
      <c r="J7" s="19" t="s">
        <v>38</v>
      </c>
      <c r="K7" s="30">
        <v>90.6228</v>
      </c>
      <c r="L7" s="31">
        <v>94.5</v>
      </c>
      <c r="M7" s="31">
        <v>17</v>
      </c>
      <c r="N7" s="32">
        <f>M7/43*100</f>
        <v>39.5348837209302</v>
      </c>
      <c r="O7" s="28">
        <f>K7*0.8+L7*0.05+N7*0.15</f>
        <v>83.1534725581395</v>
      </c>
      <c r="P7" s="31"/>
    </row>
    <row r="8" spans="1:16">
      <c r="A8" s="3">
        <v>7</v>
      </c>
      <c r="B8" s="17" t="s">
        <v>34</v>
      </c>
      <c r="C8" s="40" t="s">
        <v>39</v>
      </c>
      <c r="D8" s="17" t="s">
        <v>40</v>
      </c>
      <c r="E8" s="17">
        <v>4.0085</v>
      </c>
      <c r="F8" s="17">
        <v>94</v>
      </c>
      <c r="G8" s="17" t="s">
        <v>41</v>
      </c>
      <c r="H8" s="17">
        <v>20</v>
      </c>
      <c r="I8" s="17" t="s">
        <v>19</v>
      </c>
      <c r="J8" s="19" t="s">
        <v>33</v>
      </c>
      <c r="K8" s="30">
        <v>89.4561</v>
      </c>
      <c r="L8" s="31">
        <v>94</v>
      </c>
      <c r="M8" s="31">
        <v>10</v>
      </c>
      <c r="N8" s="32">
        <f>M8/43*100</f>
        <v>23.2558139534884</v>
      </c>
      <c r="O8" s="28">
        <f>K8*0.8+L8*0.05+N8*0.15</f>
        <v>79.7532520930233</v>
      </c>
      <c r="P8" s="31"/>
    </row>
  </sheetData>
  <sortState ref="B2:O23">
    <sortCondition ref="O2:O23" descending="1"/>
  </sortState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2"/>
  <sheetViews>
    <sheetView workbookViewId="0">
      <selection activeCell="I22" sqref="I22"/>
    </sheetView>
  </sheetViews>
  <sheetFormatPr defaultColWidth="9" defaultRowHeight="13.5"/>
  <cols>
    <col min="1" max="1" width="9" style="1"/>
    <col min="2" max="2" width="12.875" style="1" customWidth="1"/>
    <col min="3" max="4" width="9" style="1"/>
    <col min="5" max="6" width="9" style="1" customWidth="1"/>
    <col min="7" max="7" width="18.25" style="1" customWidth="1"/>
    <col min="8" max="8" width="9" style="1" customWidth="1"/>
    <col min="9" max="9" width="12.875" style="1" customWidth="1"/>
    <col min="10" max="10" width="32.75" style="1" customWidth="1"/>
    <col min="11" max="11" width="23.375" style="1" customWidth="1"/>
    <col min="12" max="12" width="21.25" style="1" customWidth="1"/>
    <col min="13" max="13" width="7" style="1" customWidth="1"/>
    <col min="14" max="14" width="21.25" style="1" customWidth="1"/>
    <col min="15" max="15" width="12.625" style="1"/>
    <col min="16" max="16384" width="9" style="1"/>
  </cols>
  <sheetData>
    <row r="1" spans="1:1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7</v>
      </c>
      <c r="N1" s="2" t="s">
        <v>12</v>
      </c>
      <c r="O1" s="2" t="s">
        <v>13</v>
      </c>
      <c r="P1" s="2" t="s">
        <v>14</v>
      </c>
    </row>
    <row r="2" spans="1:16">
      <c r="A2" s="3">
        <v>1</v>
      </c>
      <c r="B2" s="4" t="s">
        <v>42</v>
      </c>
      <c r="C2" s="5" t="s">
        <v>43</v>
      </c>
      <c r="D2" s="6" t="s">
        <v>44</v>
      </c>
      <c r="E2" s="7">
        <v>4.2071</v>
      </c>
      <c r="F2" s="7">
        <v>90.8</v>
      </c>
      <c r="G2" s="7" t="s">
        <v>45</v>
      </c>
      <c r="H2" s="7">
        <v>30</v>
      </c>
      <c r="I2" s="7" t="s">
        <v>19</v>
      </c>
      <c r="J2" s="9" t="s">
        <v>46</v>
      </c>
      <c r="K2" s="26">
        <v>91.4762</v>
      </c>
      <c r="L2" s="27">
        <v>91</v>
      </c>
      <c r="M2" s="27">
        <v>32</v>
      </c>
      <c r="N2" s="28">
        <f t="shared" ref="N2:N26" si="0">M2/43*100</f>
        <v>74.4186046511628</v>
      </c>
      <c r="O2" s="28">
        <f t="shared" ref="O2:O26" si="1">K2*0.8+L2*0.05+N2*0.15</f>
        <v>88.8937506976744</v>
      </c>
      <c r="P2" s="27" t="s">
        <v>47</v>
      </c>
    </row>
    <row r="3" spans="1:16">
      <c r="A3" s="3">
        <v>2</v>
      </c>
      <c r="B3" s="4" t="s">
        <v>42</v>
      </c>
      <c r="C3" s="5" t="s">
        <v>48</v>
      </c>
      <c r="D3" s="7" t="s">
        <v>49</v>
      </c>
      <c r="E3" s="7">
        <v>3.9744</v>
      </c>
      <c r="F3" s="7">
        <v>95</v>
      </c>
      <c r="G3" s="7" t="s">
        <v>50</v>
      </c>
      <c r="H3" s="7">
        <v>13</v>
      </c>
      <c r="I3" s="7" t="s">
        <v>19</v>
      </c>
      <c r="J3" s="7" t="s">
        <v>20</v>
      </c>
      <c r="K3" s="26">
        <v>89.9727</v>
      </c>
      <c r="L3" s="27">
        <v>91</v>
      </c>
      <c r="M3" s="27">
        <v>27</v>
      </c>
      <c r="N3" s="28">
        <f t="shared" si="0"/>
        <v>62.7906976744186</v>
      </c>
      <c r="O3" s="28">
        <f t="shared" si="1"/>
        <v>85.9467646511628</v>
      </c>
      <c r="P3" s="27" t="s">
        <v>47</v>
      </c>
    </row>
    <row r="4" spans="1:16">
      <c r="A4" s="3">
        <v>3</v>
      </c>
      <c r="B4" s="6" t="s">
        <v>42</v>
      </c>
      <c r="C4" s="8" t="s">
        <v>51</v>
      </c>
      <c r="D4" s="9" t="s">
        <v>52</v>
      </c>
      <c r="E4" s="9">
        <v>4.2869</v>
      </c>
      <c r="F4" s="9">
        <v>94</v>
      </c>
      <c r="G4" s="9" t="s">
        <v>53</v>
      </c>
      <c r="H4" s="9">
        <v>44</v>
      </c>
      <c r="I4" s="9" t="s">
        <v>19</v>
      </c>
      <c r="J4" s="9" t="s">
        <v>20</v>
      </c>
      <c r="K4" s="26">
        <v>92.4735</v>
      </c>
      <c r="L4" s="27">
        <v>91.5</v>
      </c>
      <c r="M4" s="27">
        <v>18</v>
      </c>
      <c r="N4" s="28">
        <f t="shared" si="0"/>
        <v>41.8604651162791</v>
      </c>
      <c r="O4" s="28">
        <f t="shared" si="1"/>
        <v>84.8328697674419</v>
      </c>
      <c r="P4" s="27" t="s">
        <v>47</v>
      </c>
    </row>
    <row r="5" spans="1:16">
      <c r="A5" s="3">
        <v>4</v>
      </c>
      <c r="B5" s="4" t="s">
        <v>42</v>
      </c>
      <c r="C5" s="10" t="s">
        <v>54</v>
      </c>
      <c r="D5" s="11" t="s">
        <v>55</v>
      </c>
      <c r="E5" s="11">
        <v>3.556</v>
      </c>
      <c r="F5" s="11">
        <v>93.8</v>
      </c>
      <c r="G5" s="11" t="s">
        <v>56</v>
      </c>
      <c r="H5" s="11">
        <v>34</v>
      </c>
      <c r="I5" s="11" t="s">
        <v>19</v>
      </c>
      <c r="J5" s="29" t="s">
        <v>57</v>
      </c>
      <c r="K5" s="26">
        <v>85.2664</v>
      </c>
      <c r="L5" s="27">
        <v>95</v>
      </c>
      <c r="M5" s="27">
        <v>31</v>
      </c>
      <c r="N5" s="28">
        <f t="shared" si="0"/>
        <v>72.0930232558139</v>
      </c>
      <c r="O5" s="28">
        <f t="shared" si="1"/>
        <v>83.7770734883721</v>
      </c>
      <c r="P5" s="27" t="s">
        <v>47</v>
      </c>
    </row>
    <row r="6" spans="1:16">
      <c r="A6" s="3">
        <v>5</v>
      </c>
      <c r="B6" s="6" t="s">
        <v>42</v>
      </c>
      <c r="C6" s="5" t="s">
        <v>58</v>
      </c>
      <c r="D6" s="7" t="s">
        <v>59</v>
      </c>
      <c r="E6" s="7">
        <v>3.8829</v>
      </c>
      <c r="F6" s="7">
        <v>94.3</v>
      </c>
      <c r="G6" s="7" t="s">
        <v>60</v>
      </c>
      <c r="H6" s="7">
        <v>20</v>
      </c>
      <c r="I6" s="7" t="s">
        <v>19</v>
      </c>
      <c r="J6" s="7" t="s">
        <v>20</v>
      </c>
      <c r="K6" s="26">
        <v>89.0628</v>
      </c>
      <c r="L6" s="27">
        <v>87</v>
      </c>
      <c r="M6" s="27">
        <v>20</v>
      </c>
      <c r="N6" s="28">
        <f t="shared" si="0"/>
        <v>46.5116279069767</v>
      </c>
      <c r="O6" s="28">
        <f t="shared" si="1"/>
        <v>82.5769841860465</v>
      </c>
      <c r="P6" s="27" t="s">
        <v>47</v>
      </c>
    </row>
    <row r="7" spans="1:16">
      <c r="A7" s="3">
        <v>6</v>
      </c>
      <c r="B7" s="4" t="s">
        <v>42</v>
      </c>
      <c r="C7" s="5" t="s">
        <v>61</v>
      </c>
      <c r="D7" s="7" t="s">
        <v>62</v>
      </c>
      <c r="E7" s="7">
        <v>4.0935</v>
      </c>
      <c r="F7" s="7">
        <v>92.5</v>
      </c>
      <c r="G7" s="7" t="s">
        <v>63</v>
      </c>
      <c r="H7" s="7">
        <v>14</v>
      </c>
      <c r="I7" s="7" t="s">
        <v>19</v>
      </c>
      <c r="J7" s="7" t="s">
        <v>64</v>
      </c>
      <c r="K7" s="26">
        <v>90.5332</v>
      </c>
      <c r="L7" s="27">
        <v>84.5</v>
      </c>
      <c r="M7" s="27">
        <v>14</v>
      </c>
      <c r="N7" s="28">
        <f t="shared" si="0"/>
        <v>32.5581395348837</v>
      </c>
      <c r="O7" s="28">
        <f t="shared" si="1"/>
        <v>81.5352809302325</v>
      </c>
      <c r="P7" s="27" t="s">
        <v>47</v>
      </c>
    </row>
    <row r="8" spans="1:16">
      <c r="A8" s="3">
        <v>7</v>
      </c>
      <c r="B8" s="4" t="s">
        <v>42</v>
      </c>
      <c r="C8" s="5" t="s">
        <v>65</v>
      </c>
      <c r="D8" s="7" t="s">
        <v>66</v>
      </c>
      <c r="E8" s="7">
        <v>3.5774</v>
      </c>
      <c r="F8" s="7">
        <v>93.8</v>
      </c>
      <c r="G8" s="7" t="s">
        <v>67</v>
      </c>
      <c r="H8" s="7">
        <v>41</v>
      </c>
      <c r="I8" s="7" t="s">
        <v>19</v>
      </c>
      <c r="J8" s="7" t="s">
        <v>64</v>
      </c>
      <c r="K8" s="26">
        <v>85.4286</v>
      </c>
      <c r="L8" s="27">
        <v>85</v>
      </c>
      <c r="M8" s="27">
        <v>23</v>
      </c>
      <c r="N8" s="28">
        <f t="shared" si="0"/>
        <v>53.4883720930233</v>
      </c>
      <c r="O8" s="28">
        <f t="shared" si="1"/>
        <v>80.6161358139535</v>
      </c>
      <c r="P8" s="27" t="s">
        <v>47</v>
      </c>
    </row>
    <row r="9" spans="1:16">
      <c r="A9" s="3">
        <v>8</v>
      </c>
      <c r="B9" s="4" t="s">
        <v>42</v>
      </c>
      <c r="C9" s="8" t="s">
        <v>68</v>
      </c>
      <c r="D9" s="9" t="s">
        <v>69</v>
      </c>
      <c r="E9" s="9">
        <v>3.9917</v>
      </c>
      <c r="F9" s="9">
        <v>95</v>
      </c>
      <c r="G9" s="9" t="s">
        <v>70</v>
      </c>
      <c r="H9" s="9">
        <v>13</v>
      </c>
      <c r="I9" s="9" t="s">
        <v>19</v>
      </c>
      <c r="J9" s="9" t="s">
        <v>71</v>
      </c>
      <c r="K9" s="26">
        <v>89.6003</v>
      </c>
      <c r="L9" s="27">
        <v>92.5</v>
      </c>
      <c r="M9" s="27">
        <v>12</v>
      </c>
      <c r="N9" s="28">
        <f t="shared" si="0"/>
        <v>27.906976744186</v>
      </c>
      <c r="O9" s="28">
        <f t="shared" si="1"/>
        <v>80.4912865116279</v>
      </c>
      <c r="P9" s="27" t="s">
        <v>47</v>
      </c>
    </row>
    <row r="10" spans="1:16">
      <c r="A10" s="3">
        <v>9</v>
      </c>
      <c r="B10" s="6" t="s">
        <v>42</v>
      </c>
      <c r="C10" s="8" t="s">
        <v>72</v>
      </c>
      <c r="D10" s="9" t="s">
        <v>73</v>
      </c>
      <c r="E10" s="9">
        <v>3.8821</v>
      </c>
      <c r="F10" s="9">
        <v>92.3</v>
      </c>
      <c r="G10" s="9" t="s">
        <v>74</v>
      </c>
      <c r="H10" s="9">
        <v>14</v>
      </c>
      <c r="I10" s="9" t="s">
        <v>19</v>
      </c>
      <c r="J10" s="9" t="s">
        <v>75</v>
      </c>
      <c r="K10" s="26">
        <v>88.4305</v>
      </c>
      <c r="L10" s="27">
        <v>90</v>
      </c>
      <c r="M10" s="27">
        <v>15</v>
      </c>
      <c r="N10" s="28">
        <f t="shared" si="0"/>
        <v>34.8837209302326</v>
      </c>
      <c r="O10" s="28">
        <f t="shared" si="1"/>
        <v>80.4769581395349</v>
      </c>
      <c r="P10" s="27" t="s">
        <v>47</v>
      </c>
    </row>
    <row r="11" spans="1:16">
      <c r="A11" s="3">
        <v>10</v>
      </c>
      <c r="B11" s="6" t="s">
        <v>42</v>
      </c>
      <c r="C11" s="12" t="s">
        <v>76</v>
      </c>
      <c r="D11" s="13" t="s">
        <v>77</v>
      </c>
      <c r="E11" s="13">
        <v>3.8631</v>
      </c>
      <c r="F11" s="13">
        <v>90.3</v>
      </c>
      <c r="G11" s="13" t="s">
        <v>78</v>
      </c>
      <c r="H11" s="13">
        <v>14</v>
      </c>
      <c r="I11" s="13" t="s">
        <v>19</v>
      </c>
      <c r="J11" s="3" t="s">
        <v>79</v>
      </c>
      <c r="K11" s="26">
        <v>88.6392</v>
      </c>
      <c r="L11" s="27">
        <v>92.5</v>
      </c>
      <c r="M11" s="27">
        <v>14</v>
      </c>
      <c r="N11" s="28">
        <f t="shared" si="0"/>
        <v>32.5581395348837</v>
      </c>
      <c r="O11" s="28">
        <f t="shared" si="1"/>
        <v>80.4200809302326</v>
      </c>
      <c r="P11" s="27" t="s">
        <v>47</v>
      </c>
    </row>
    <row r="12" spans="1:16">
      <c r="A12" s="3">
        <v>11</v>
      </c>
      <c r="B12" s="4" t="s">
        <v>42</v>
      </c>
      <c r="C12" s="5" t="s">
        <v>80</v>
      </c>
      <c r="D12" s="7" t="s">
        <v>81</v>
      </c>
      <c r="E12" s="7">
        <v>3.7673</v>
      </c>
      <c r="F12" s="7">
        <v>91.3</v>
      </c>
      <c r="G12" s="7" t="s">
        <v>82</v>
      </c>
      <c r="H12" s="7">
        <v>11</v>
      </c>
      <c r="I12" s="7" t="s">
        <v>19</v>
      </c>
      <c r="J12" s="7" t="s">
        <v>83</v>
      </c>
      <c r="K12" s="26">
        <v>87.0349</v>
      </c>
      <c r="L12" s="27">
        <v>88</v>
      </c>
      <c r="M12" s="27">
        <v>17</v>
      </c>
      <c r="N12" s="28">
        <f t="shared" si="0"/>
        <v>39.5348837209302</v>
      </c>
      <c r="O12" s="28">
        <f t="shared" si="1"/>
        <v>79.9581525581395</v>
      </c>
      <c r="P12" s="27" t="s">
        <v>47</v>
      </c>
    </row>
    <row r="13" spans="1:16">
      <c r="A13" s="3">
        <v>12</v>
      </c>
      <c r="B13" s="4" t="s">
        <v>42</v>
      </c>
      <c r="C13" s="5" t="s">
        <v>84</v>
      </c>
      <c r="D13" s="7" t="s">
        <v>85</v>
      </c>
      <c r="E13" s="7">
        <v>3.4381</v>
      </c>
      <c r="F13" s="7">
        <v>94.5</v>
      </c>
      <c r="G13" s="7" t="s">
        <v>86</v>
      </c>
      <c r="H13" s="7">
        <v>28</v>
      </c>
      <c r="I13" s="7" t="s">
        <v>19</v>
      </c>
      <c r="J13" s="29" t="s">
        <v>29</v>
      </c>
      <c r="K13" s="26">
        <v>84.1655</v>
      </c>
      <c r="L13" s="27">
        <v>88.5</v>
      </c>
      <c r="M13" s="27">
        <v>23</v>
      </c>
      <c r="N13" s="28">
        <f t="shared" si="0"/>
        <v>53.4883720930233</v>
      </c>
      <c r="O13" s="28">
        <f t="shared" si="1"/>
        <v>79.7806558139535</v>
      </c>
      <c r="P13" s="27" t="s">
        <v>47</v>
      </c>
    </row>
    <row r="14" spans="1:16">
      <c r="A14" s="3">
        <v>13</v>
      </c>
      <c r="B14" s="4" t="s">
        <v>42</v>
      </c>
      <c r="C14" s="14" t="s">
        <v>39</v>
      </c>
      <c r="D14" s="6" t="s">
        <v>40</v>
      </c>
      <c r="E14" s="6">
        <v>4.0036</v>
      </c>
      <c r="F14" s="6">
        <v>94</v>
      </c>
      <c r="G14" s="6" t="s">
        <v>41</v>
      </c>
      <c r="H14" s="6">
        <v>20</v>
      </c>
      <c r="I14" s="6" t="s">
        <v>19</v>
      </c>
      <c r="J14" s="6" t="s">
        <v>33</v>
      </c>
      <c r="K14" s="26">
        <v>89.4561</v>
      </c>
      <c r="L14" s="27">
        <v>94</v>
      </c>
      <c r="M14" s="27">
        <v>10</v>
      </c>
      <c r="N14" s="28">
        <f t="shared" si="0"/>
        <v>23.2558139534884</v>
      </c>
      <c r="O14" s="28">
        <f t="shared" si="1"/>
        <v>79.7532520930233</v>
      </c>
      <c r="P14" s="27" t="s">
        <v>47</v>
      </c>
    </row>
    <row r="15" spans="1:16">
      <c r="A15" s="3">
        <v>14</v>
      </c>
      <c r="B15" s="6" t="s">
        <v>42</v>
      </c>
      <c r="C15" s="6" t="s">
        <v>87</v>
      </c>
      <c r="D15" s="6" t="s">
        <v>88</v>
      </c>
      <c r="E15" s="6">
        <v>4.056</v>
      </c>
      <c r="F15" s="6">
        <v>91.5</v>
      </c>
      <c r="G15" s="6" t="s">
        <v>89</v>
      </c>
      <c r="H15" s="7">
        <v>4</v>
      </c>
      <c r="I15" s="7" t="s">
        <v>19</v>
      </c>
      <c r="J15" s="6" t="s">
        <v>33</v>
      </c>
      <c r="K15" s="26">
        <v>90.5489</v>
      </c>
      <c r="L15" s="27">
        <v>92</v>
      </c>
      <c r="M15" s="27">
        <v>6</v>
      </c>
      <c r="N15" s="28">
        <f t="shared" si="0"/>
        <v>13.953488372093</v>
      </c>
      <c r="O15" s="28">
        <f t="shared" si="1"/>
        <v>79.1321432558139</v>
      </c>
      <c r="P15" s="27" t="s">
        <v>47</v>
      </c>
    </row>
    <row r="16" spans="1:16">
      <c r="A16" s="2">
        <v>15</v>
      </c>
      <c r="B16" s="15" t="s">
        <v>42</v>
      </c>
      <c r="C16" s="16" t="s">
        <v>90</v>
      </c>
      <c r="D16" s="15" t="s">
        <v>91</v>
      </c>
      <c r="E16" s="15">
        <v>4.144</v>
      </c>
      <c r="F16" s="15">
        <v>90.8</v>
      </c>
      <c r="G16" s="15" t="s">
        <v>92</v>
      </c>
      <c r="H16" s="15">
        <v>4</v>
      </c>
      <c r="I16" s="15" t="s">
        <v>19</v>
      </c>
      <c r="J16" s="19" t="s">
        <v>33</v>
      </c>
      <c r="K16" s="30">
        <v>90.8397</v>
      </c>
      <c r="L16" s="31">
        <v>91</v>
      </c>
      <c r="M16" s="31">
        <v>4</v>
      </c>
      <c r="N16" s="32">
        <f t="shared" si="0"/>
        <v>9.30232558139535</v>
      </c>
      <c r="O16" s="28">
        <f t="shared" si="1"/>
        <v>78.6171088372093</v>
      </c>
      <c r="P16" s="31"/>
    </row>
    <row r="17" spans="1:16">
      <c r="A17" s="2">
        <v>16</v>
      </c>
      <c r="B17" s="17" t="s">
        <v>42</v>
      </c>
      <c r="C17" s="18" t="s">
        <v>93</v>
      </c>
      <c r="D17" s="19" t="s">
        <v>94</v>
      </c>
      <c r="E17" s="19">
        <v>3.7702</v>
      </c>
      <c r="F17" s="19">
        <v>94.7</v>
      </c>
      <c r="G17" s="19" t="s">
        <v>95</v>
      </c>
      <c r="H17" s="19">
        <v>19</v>
      </c>
      <c r="I17" s="19" t="s">
        <v>19</v>
      </c>
      <c r="J17" s="19" t="s">
        <v>96</v>
      </c>
      <c r="K17" s="30">
        <v>87.1937</v>
      </c>
      <c r="L17" s="31">
        <v>92</v>
      </c>
      <c r="M17" s="31">
        <v>12</v>
      </c>
      <c r="N17" s="32">
        <f t="shared" si="0"/>
        <v>27.906976744186</v>
      </c>
      <c r="O17" s="28">
        <f t="shared" si="1"/>
        <v>78.5410065116279</v>
      </c>
      <c r="P17" s="31"/>
    </row>
    <row r="18" spans="1:16">
      <c r="A18" s="2">
        <v>17</v>
      </c>
      <c r="B18" s="17" t="s">
        <v>42</v>
      </c>
      <c r="C18" s="20" t="s">
        <v>97</v>
      </c>
      <c r="D18" s="21" t="s">
        <v>98</v>
      </c>
      <c r="E18" s="21">
        <v>3.6869</v>
      </c>
      <c r="F18" s="21">
        <v>91.5</v>
      </c>
      <c r="G18" s="21" t="s">
        <v>99</v>
      </c>
      <c r="H18" s="21">
        <v>19</v>
      </c>
      <c r="I18" s="21" t="s">
        <v>19</v>
      </c>
      <c r="J18" s="21" t="s">
        <v>83</v>
      </c>
      <c r="K18" s="30">
        <v>86.718</v>
      </c>
      <c r="L18" s="31">
        <v>89</v>
      </c>
      <c r="M18" s="31">
        <v>10</v>
      </c>
      <c r="N18" s="32">
        <f t="shared" si="0"/>
        <v>23.2558139534884</v>
      </c>
      <c r="O18" s="28">
        <f t="shared" si="1"/>
        <v>77.3127720930233</v>
      </c>
      <c r="P18" s="31"/>
    </row>
    <row r="19" spans="1:16">
      <c r="A19" s="2">
        <v>18</v>
      </c>
      <c r="B19" s="17" t="s">
        <v>42</v>
      </c>
      <c r="C19" s="18" t="s">
        <v>100</v>
      </c>
      <c r="D19" s="19" t="s">
        <v>101</v>
      </c>
      <c r="E19" s="19">
        <v>4.0417</v>
      </c>
      <c r="F19" s="19">
        <v>93</v>
      </c>
      <c r="G19" s="19" t="s">
        <v>102</v>
      </c>
      <c r="H19" s="19">
        <v>2</v>
      </c>
      <c r="I19" s="19" t="s">
        <v>19</v>
      </c>
      <c r="J19" s="19" t="s">
        <v>103</v>
      </c>
      <c r="K19" s="30">
        <v>90.2266</v>
      </c>
      <c r="L19" s="31">
        <v>85</v>
      </c>
      <c r="M19" s="31">
        <v>2</v>
      </c>
      <c r="N19" s="32">
        <f t="shared" si="0"/>
        <v>4.65116279069767</v>
      </c>
      <c r="O19" s="28">
        <f t="shared" si="1"/>
        <v>77.1289544186046</v>
      </c>
      <c r="P19" s="31"/>
    </row>
    <row r="20" spans="1:16">
      <c r="A20" s="2">
        <v>19</v>
      </c>
      <c r="B20" s="17" t="s">
        <v>42</v>
      </c>
      <c r="C20" s="18" t="s">
        <v>104</v>
      </c>
      <c r="D20" s="19" t="s">
        <v>105</v>
      </c>
      <c r="E20" s="19">
        <v>3.6095</v>
      </c>
      <c r="F20" s="19">
        <v>90.3</v>
      </c>
      <c r="G20" s="19" t="s">
        <v>106</v>
      </c>
      <c r="H20" s="19">
        <v>10</v>
      </c>
      <c r="I20" s="19" t="s">
        <v>19</v>
      </c>
      <c r="J20" s="33" t="s">
        <v>107</v>
      </c>
      <c r="K20" s="30">
        <v>85.7524</v>
      </c>
      <c r="L20" s="31">
        <v>89.5</v>
      </c>
      <c r="M20" s="31">
        <v>10</v>
      </c>
      <c r="N20" s="32">
        <f t="shared" si="0"/>
        <v>23.2558139534884</v>
      </c>
      <c r="O20" s="28">
        <f t="shared" si="1"/>
        <v>76.5652920930232</v>
      </c>
      <c r="P20" s="31"/>
    </row>
    <row r="21" spans="1:16">
      <c r="A21" s="2">
        <v>20</v>
      </c>
      <c r="B21" s="17" t="s">
        <v>42</v>
      </c>
      <c r="C21" s="18" t="s">
        <v>108</v>
      </c>
      <c r="D21" s="19" t="s">
        <v>109</v>
      </c>
      <c r="E21" s="19">
        <v>3.6839</v>
      </c>
      <c r="F21" s="19">
        <v>91.8</v>
      </c>
      <c r="G21" s="19" t="s">
        <v>110</v>
      </c>
      <c r="H21" s="19">
        <v>4</v>
      </c>
      <c r="I21" s="19" t="s">
        <v>19</v>
      </c>
      <c r="J21" s="33" t="s">
        <v>111</v>
      </c>
      <c r="K21" s="30">
        <v>86.8636</v>
      </c>
      <c r="L21" s="31">
        <v>81</v>
      </c>
      <c r="M21" s="31">
        <v>8</v>
      </c>
      <c r="N21" s="32">
        <f t="shared" si="0"/>
        <v>18.6046511627907</v>
      </c>
      <c r="O21" s="28">
        <f t="shared" si="1"/>
        <v>76.3315776744186</v>
      </c>
      <c r="P21" s="31"/>
    </row>
    <row r="22" spans="1:16">
      <c r="A22" s="2">
        <v>21</v>
      </c>
      <c r="B22" s="17" t="s">
        <v>42</v>
      </c>
      <c r="C22" s="22" t="s">
        <v>112</v>
      </c>
      <c r="D22" s="23" t="s">
        <v>113</v>
      </c>
      <c r="E22" s="22" t="s">
        <v>114</v>
      </c>
      <c r="F22" s="22">
        <v>92</v>
      </c>
      <c r="G22" s="22" t="s">
        <v>115</v>
      </c>
      <c r="H22" s="22" t="s">
        <v>116</v>
      </c>
      <c r="I22" s="22" t="s">
        <v>19</v>
      </c>
      <c r="J22" s="21" t="s">
        <v>79</v>
      </c>
      <c r="K22" s="30">
        <v>87.5538</v>
      </c>
      <c r="L22" s="31">
        <v>88</v>
      </c>
      <c r="M22" s="31">
        <v>5</v>
      </c>
      <c r="N22" s="32">
        <f t="shared" si="0"/>
        <v>11.6279069767442</v>
      </c>
      <c r="O22" s="28">
        <f t="shared" si="1"/>
        <v>76.1872260465116</v>
      </c>
      <c r="P22" s="31"/>
    </row>
    <row r="23" spans="1:16">
      <c r="A23" s="2">
        <v>22</v>
      </c>
      <c r="B23" s="15" t="s">
        <v>42</v>
      </c>
      <c r="C23" s="18" t="s">
        <v>117</v>
      </c>
      <c r="D23" s="17" t="s">
        <v>118</v>
      </c>
      <c r="E23" s="19">
        <v>3.6631</v>
      </c>
      <c r="F23" s="19">
        <v>93.5</v>
      </c>
      <c r="G23" s="19" t="s">
        <v>119</v>
      </c>
      <c r="H23" s="19">
        <v>7</v>
      </c>
      <c r="I23" s="19" t="s">
        <v>19</v>
      </c>
      <c r="J23" s="21" t="s">
        <v>120</v>
      </c>
      <c r="K23" s="30">
        <v>86.5967</v>
      </c>
      <c r="L23" s="31">
        <v>89</v>
      </c>
      <c r="M23" s="31">
        <v>7</v>
      </c>
      <c r="N23" s="32">
        <f t="shared" si="0"/>
        <v>16.2790697674419</v>
      </c>
      <c r="O23" s="28">
        <f t="shared" si="1"/>
        <v>76.1692204651163</v>
      </c>
      <c r="P23" s="31"/>
    </row>
    <row r="24" spans="1:16">
      <c r="A24" s="2">
        <v>23</v>
      </c>
      <c r="B24" s="15" t="s">
        <v>42</v>
      </c>
      <c r="C24" s="18" t="s">
        <v>121</v>
      </c>
      <c r="D24" s="19" t="s">
        <v>122</v>
      </c>
      <c r="E24" s="19">
        <v>3.619</v>
      </c>
      <c r="F24" s="19">
        <v>95</v>
      </c>
      <c r="G24" s="19" t="s">
        <v>123</v>
      </c>
      <c r="H24" s="19">
        <v>6</v>
      </c>
      <c r="I24" s="19" t="s">
        <v>19</v>
      </c>
      <c r="J24" s="33" t="s">
        <v>107</v>
      </c>
      <c r="K24" s="30">
        <v>85.5951</v>
      </c>
      <c r="L24" s="31">
        <v>84</v>
      </c>
      <c r="M24" s="31">
        <v>10</v>
      </c>
      <c r="N24" s="32">
        <f t="shared" si="0"/>
        <v>23.2558139534884</v>
      </c>
      <c r="O24" s="28">
        <f t="shared" si="1"/>
        <v>76.1644520930233</v>
      </c>
      <c r="P24" s="31"/>
    </row>
    <row r="25" spans="1:16">
      <c r="A25" s="2">
        <v>24</v>
      </c>
      <c r="B25" s="15" t="s">
        <v>42</v>
      </c>
      <c r="C25" s="18" t="s">
        <v>124</v>
      </c>
      <c r="D25" s="19" t="s">
        <v>125</v>
      </c>
      <c r="E25" s="19">
        <v>3.206</v>
      </c>
      <c r="F25" s="19">
        <v>95</v>
      </c>
      <c r="G25" s="19" t="s">
        <v>126</v>
      </c>
      <c r="H25" s="19">
        <v>15</v>
      </c>
      <c r="I25" s="19" t="s">
        <v>19</v>
      </c>
      <c r="J25" s="19" t="s">
        <v>20</v>
      </c>
      <c r="K25" s="30">
        <v>82.5287</v>
      </c>
      <c r="L25" s="31">
        <v>89</v>
      </c>
      <c r="M25" s="31">
        <v>16</v>
      </c>
      <c r="N25" s="32">
        <f t="shared" si="0"/>
        <v>37.2093023255814</v>
      </c>
      <c r="O25" s="28">
        <f t="shared" si="1"/>
        <v>76.0543553488372</v>
      </c>
      <c r="P25" s="31"/>
    </row>
    <row r="26" spans="1:16">
      <c r="A26" s="2">
        <v>25</v>
      </c>
      <c r="B26" s="17" t="s">
        <v>42</v>
      </c>
      <c r="C26" s="18" t="s">
        <v>127</v>
      </c>
      <c r="D26" s="19" t="s">
        <v>128</v>
      </c>
      <c r="E26" s="19">
        <v>3.7667</v>
      </c>
      <c r="F26" s="19">
        <v>92</v>
      </c>
      <c r="G26" s="19" t="s">
        <v>129</v>
      </c>
      <c r="H26" s="19">
        <v>9</v>
      </c>
      <c r="I26" s="19" t="s">
        <v>19</v>
      </c>
      <c r="J26" s="19" t="s">
        <v>71</v>
      </c>
      <c r="K26" s="30">
        <v>87.0318</v>
      </c>
      <c r="L26" s="31">
        <v>83</v>
      </c>
      <c r="M26" s="31">
        <v>6</v>
      </c>
      <c r="N26" s="32">
        <f t="shared" si="0"/>
        <v>13.953488372093</v>
      </c>
      <c r="O26" s="28">
        <f t="shared" si="1"/>
        <v>75.868463255814</v>
      </c>
      <c r="P26" s="31"/>
    </row>
    <row r="27" spans="1:16">
      <c r="A27" s="2">
        <v>26</v>
      </c>
      <c r="B27" s="15" t="s">
        <v>42</v>
      </c>
      <c r="C27" s="18" t="s">
        <v>130</v>
      </c>
      <c r="D27" s="19" t="s">
        <v>131</v>
      </c>
      <c r="E27" s="19">
        <v>3.6083</v>
      </c>
      <c r="F27" s="19">
        <v>92.8</v>
      </c>
      <c r="G27" s="19" t="s">
        <v>132</v>
      </c>
      <c r="H27" s="19">
        <v>5</v>
      </c>
      <c r="I27" s="19" t="s">
        <v>19</v>
      </c>
      <c r="J27" s="19" t="s">
        <v>133</v>
      </c>
      <c r="K27" s="34">
        <v>85.9364</v>
      </c>
      <c r="L27" s="31">
        <v>95.5</v>
      </c>
      <c r="M27" s="31">
        <v>5</v>
      </c>
      <c r="N27" s="32">
        <f t="shared" ref="N27:N32" si="2">M27/43*100</f>
        <v>11.6279069767442</v>
      </c>
      <c r="O27" s="28">
        <f t="shared" ref="O27:O32" si="3">K27*0.8+L27*0.05+N27*0.15</f>
        <v>75.2683060465116</v>
      </c>
      <c r="P27" s="31"/>
    </row>
    <row r="28" spans="1:16">
      <c r="A28" s="2">
        <v>27</v>
      </c>
      <c r="B28" s="15" t="s">
        <v>42</v>
      </c>
      <c r="C28" s="18" t="s">
        <v>134</v>
      </c>
      <c r="D28" s="19" t="s">
        <v>135</v>
      </c>
      <c r="E28" s="19">
        <v>3.544</v>
      </c>
      <c r="F28" s="19">
        <v>91.3</v>
      </c>
      <c r="G28" s="19" t="s">
        <v>136</v>
      </c>
      <c r="H28" s="19">
        <v>4</v>
      </c>
      <c r="I28" s="19" t="s">
        <v>19</v>
      </c>
      <c r="J28" s="19" t="s">
        <v>133</v>
      </c>
      <c r="K28" s="34">
        <v>85.3531</v>
      </c>
      <c r="L28" s="31">
        <v>85.5</v>
      </c>
      <c r="M28" s="31">
        <v>4</v>
      </c>
      <c r="N28" s="32">
        <f t="shared" si="2"/>
        <v>9.30232558139535</v>
      </c>
      <c r="O28" s="28">
        <f t="shared" si="3"/>
        <v>73.9528288372093</v>
      </c>
      <c r="P28" s="31"/>
    </row>
    <row r="29" spans="1:16">
      <c r="A29" s="2">
        <v>28</v>
      </c>
      <c r="B29" s="15" t="s">
        <v>42</v>
      </c>
      <c r="C29" s="16" t="s">
        <v>137</v>
      </c>
      <c r="D29" s="17" t="s">
        <v>138</v>
      </c>
      <c r="E29" s="17">
        <v>3.4839</v>
      </c>
      <c r="F29" s="17">
        <v>92.5</v>
      </c>
      <c r="G29" s="17" t="s">
        <v>129</v>
      </c>
      <c r="H29" s="17">
        <v>6</v>
      </c>
      <c r="I29" s="17" t="s">
        <v>19</v>
      </c>
      <c r="J29" s="17" t="s">
        <v>33</v>
      </c>
      <c r="K29" s="34">
        <v>84.3254</v>
      </c>
      <c r="L29" s="31">
        <v>83</v>
      </c>
      <c r="M29" s="31">
        <v>2</v>
      </c>
      <c r="N29" s="32">
        <f t="shared" si="2"/>
        <v>4.65116279069767</v>
      </c>
      <c r="O29" s="28">
        <f t="shared" si="3"/>
        <v>72.3079944186047</v>
      </c>
      <c r="P29" s="31"/>
    </row>
    <row r="30" spans="1:16">
      <c r="A30" s="2">
        <v>29</v>
      </c>
      <c r="B30" s="17" t="s">
        <v>42</v>
      </c>
      <c r="C30" s="24" t="s">
        <v>139</v>
      </c>
      <c r="D30" s="25" t="s">
        <v>140</v>
      </c>
      <c r="E30" s="25">
        <v>3.8905</v>
      </c>
      <c r="F30" s="25">
        <v>94.8</v>
      </c>
      <c r="G30" s="25" t="s">
        <v>132</v>
      </c>
      <c r="H30" s="25">
        <v>0</v>
      </c>
      <c r="I30" s="25" t="s">
        <v>141</v>
      </c>
      <c r="J30" s="25" t="s">
        <v>103</v>
      </c>
      <c r="K30" s="35">
        <v>88.2976</v>
      </c>
      <c r="L30" s="36">
        <v>95.5</v>
      </c>
      <c r="M30" s="36">
        <v>2</v>
      </c>
      <c r="N30" s="32">
        <f t="shared" si="2"/>
        <v>4.65116279069767</v>
      </c>
      <c r="O30" s="28">
        <f t="shared" si="3"/>
        <v>76.1107544186047</v>
      </c>
      <c r="P30" s="25" t="s">
        <v>142</v>
      </c>
    </row>
    <row r="31" spans="1:16">
      <c r="A31" s="2">
        <v>30</v>
      </c>
      <c r="B31" s="15" t="s">
        <v>42</v>
      </c>
      <c r="C31" s="24" t="s">
        <v>143</v>
      </c>
      <c r="D31" s="25" t="s">
        <v>144</v>
      </c>
      <c r="E31" s="25">
        <v>3.5207</v>
      </c>
      <c r="F31" s="25">
        <v>94.3</v>
      </c>
      <c r="G31" s="25" t="s">
        <v>145</v>
      </c>
      <c r="H31" s="25">
        <v>9</v>
      </c>
      <c r="I31" s="25" t="s">
        <v>141</v>
      </c>
      <c r="J31" s="25" t="s">
        <v>83</v>
      </c>
      <c r="K31" s="30">
        <v>84.6548</v>
      </c>
      <c r="L31" s="31">
        <v>91</v>
      </c>
      <c r="M31" s="31">
        <v>11</v>
      </c>
      <c r="N31" s="32">
        <f t="shared" si="2"/>
        <v>25.5813953488372</v>
      </c>
      <c r="O31" s="28">
        <f t="shared" si="3"/>
        <v>76.1110493023256</v>
      </c>
      <c r="P31" s="25" t="s">
        <v>142</v>
      </c>
    </row>
    <row r="32" spans="1:16">
      <c r="A32" s="2">
        <v>31</v>
      </c>
      <c r="B32" s="15" t="s">
        <v>42</v>
      </c>
      <c r="C32" s="24" t="s">
        <v>146</v>
      </c>
      <c r="D32" s="25" t="s">
        <v>147</v>
      </c>
      <c r="E32" s="25">
        <v>4.0464</v>
      </c>
      <c r="F32" s="25">
        <v>90.7</v>
      </c>
      <c r="G32" s="25" t="s">
        <v>82</v>
      </c>
      <c r="H32" s="25">
        <v>1</v>
      </c>
      <c r="I32" s="25" t="s">
        <v>141</v>
      </c>
      <c r="J32" s="25" t="s">
        <v>33</v>
      </c>
      <c r="K32" s="30">
        <v>90.591</v>
      </c>
      <c r="L32" s="31">
        <v>88</v>
      </c>
      <c r="M32" s="31">
        <v>1</v>
      </c>
      <c r="N32" s="32">
        <f t="shared" si="2"/>
        <v>2.32558139534884</v>
      </c>
      <c r="O32" s="28">
        <f t="shared" si="3"/>
        <v>77.2216372093023</v>
      </c>
      <c r="P32" s="25" t="s">
        <v>142</v>
      </c>
    </row>
  </sheetData>
  <sortState ref="A2:P35">
    <sortCondition ref="O2" descending="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优干标兵</vt:lpstr>
      <vt:lpstr>三好学生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liuzt</dc:creator>
  <cp:lastModifiedBy>其上</cp:lastModifiedBy>
  <dcterms:created xsi:type="dcterms:W3CDTF">2006-09-15T16:00:00Z</dcterms:created>
  <dcterms:modified xsi:type="dcterms:W3CDTF">2020-09-17T01:00:24Z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